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Disciplina Financiera/"/>
    </mc:Choice>
  </mc:AlternateContent>
  <xr:revisionPtr revIDLastSave="3" documentId="8_{E07CC2EF-1419-4A42-B011-66254C7646EB}" xr6:coauthVersionLast="47" xr6:coauthVersionMax="47" xr10:uidLastSave="{D29FCFFB-27FD-468D-8E83-49E982B5CDCF}"/>
  <bookViews>
    <workbookView xWindow="-108" yWindow="-108" windowWidth="23256" windowHeight="12456" xr2:uid="{AF153E1C-D3D7-4663-9AA2-1AA55394AB32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D20" i="1"/>
  <c r="F18" i="1"/>
  <c r="F14" i="1"/>
  <c r="H13" i="1"/>
  <c r="G13" i="1"/>
  <c r="F13" i="1"/>
  <c r="E13" i="1"/>
  <c r="E8" i="1" s="1"/>
  <c r="E20" i="1" s="1"/>
  <c r="D13" i="1"/>
  <c r="C13" i="1"/>
  <c r="B13" i="1"/>
  <c r="G10" i="1"/>
  <c r="F10" i="1"/>
  <c r="H9" i="1"/>
  <c r="G9" i="1"/>
  <c r="G8" i="1" s="1"/>
  <c r="G20" i="1" s="1"/>
  <c r="F9" i="1"/>
  <c r="F8" i="1" s="1"/>
  <c r="F20" i="1" s="1"/>
  <c r="E9" i="1"/>
  <c r="D9" i="1"/>
  <c r="C9" i="1"/>
  <c r="C8" i="1" s="1"/>
  <c r="C20" i="1" s="1"/>
  <c r="B9" i="1"/>
  <c r="H8" i="1"/>
  <c r="H20" i="1" s="1"/>
  <c r="D8" i="1"/>
  <c r="B8" i="1"/>
  <c r="B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<sst xmlns="http://schemas.openxmlformats.org/spreadsheetml/2006/main" count="43" uniqueCount="41">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</sst>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1" fillId="0" borderId="11" xfId="0" applyNumberFormat="1" applyFont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2" fillId="0" borderId="13" xfId="0" applyFont="1" applyBorder="1"/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e78937ce7c5c05b/YURIRIA%2021%20-%2024/CUENTAS%20PUBLICAS/2022/4o%20Trim%202022/0361_IDF_MYUR_000_2204.xlsm" TargetMode="External"/><Relationship Id="rId1" Type="http://schemas.openxmlformats.org/officeDocument/2006/relationships/externalLinkPath" Target="/be78937ce7c5c05b/YURIRIA%2021%20-%2024/CUENTAS%20PUBLICAS/2022/4o%20Trim%202022/0361_IDF_MYUR_000_2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2021 y al 31 de diciembre de 2022 (b)</v>
          </cell>
        </row>
        <row r="20">
          <cell r="F20" t="str">
            <v>Saldo al 31 de diciembre de 2021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02DB-60E6-4422-9282-1DAF51E11383}">
  <dimension ref="A1:I47"/>
  <sheetViews>
    <sheetView tabSelected="1" view="pageBreakPreview" zoomScale="60" zoomScaleNormal="100" workbookViewId="0">
      <selection sqref="A1:XFD1048576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1" customFormat="1" ht="37.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9" x14ac:dyDescent="0.3">
      <c r="A2" s="24" t="str">
        <f>ENTE_PUBLICO_A</f>
        <v>MUNICIPIO DE YURIRIA, Gobierno del Estado de Guanajuato (a)</v>
      </c>
      <c r="B2" s="25"/>
      <c r="C2" s="25"/>
      <c r="D2" s="25"/>
      <c r="E2" s="25"/>
      <c r="F2" s="25"/>
      <c r="G2" s="25"/>
      <c r="H2" s="26"/>
    </row>
    <row r="3" spans="1:9" x14ac:dyDescent="0.3">
      <c r="A3" s="27" t="s">
        <v>1</v>
      </c>
      <c r="B3" s="28"/>
      <c r="C3" s="28"/>
      <c r="D3" s="28"/>
      <c r="E3" s="28"/>
      <c r="F3" s="28"/>
      <c r="G3" s="28"/>
      <c r="H3" s="29"/>
    </row>
    <row r="4" spans="1:9" x14ac:dyDescent="0.3">
      <c r="A4" s="27" t="str">
        <f>PERIODO_INFORME</f>
        <v>Al 31 de diciembre de 2021 y al 31 de diciembre de 2022 (b)</v>
      </c>
      <c r="B4" s="28"/>
      <c r="C4" s="28"/>
      <c r="D4" s="28"/>
      <c r="E4" s="28"/>
      <c r="F4" s="28"/>
      <c r="G4" s="28"/>
      <c r="H4" s="29"/>
    </row>
    <row r="5" spans="1:9" x14ac:dyDescent="0.3">
      <c r="A5" s="30" t="s">
        <v>2</v>
      </c>
      <c r="B5" s="31"/>
      <c r="C5" s="31"/>
      <c r="D5" s="31"/>
      <c r="E5" s="31"/>
      <c r="F5" s="31"/>
      <c r="G5" s="31"/>
      <c r="H5" s="32"/>
    </row>
    <row r="6" spans="1:9" ht="43.2" x14ac:dyDescent="0.3">
      <c r="A6" s="2" t="s">
        <v>3</v>
      </c>
      <c r="B6" s="3" t="str">
        <f>ULTIMO_SALDO</f>
        <v>Saldo al 31 de diciembre de 2021 (d)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x14ac:dyDescent="0.3">
      <c r="A7" s="6"/>
      <c r="B7" s="6"/>
      <c r="C7" s="6"/>
      <c r="D7" s="6"/>
      <c r="E7" s="6"/>
      <c r="F7" s="6"/>
      <c r="G7" s="6"/>
      <c r="H7" s="6"/>
      <c r="I7" s="5"/>
    </row>
    <row r="8" spans="1:9" x14ac:dyDescent="0.3">
      <c r="A8" s="7" t="s">
        <v>10</v>
      </c>
      <c r="B8" s="8">
        <f>B9+B13</f>
        <v>16020456.9</v>
      </c>
      <c r="C8" s="8">
        <f t="shared" ref="C8:H8" si="0">C9+C13</f>
        <v>10000000</v>
      </c>
      <c r="D8" s="8">
        <f t="shared" si="0"/>
        <v>9604091.3599999994</v>
      </c>
      <c r="E8" s="8">
        <f t="shared" si="0"/>
        <v>0</v>
      </c>
      <c r="F8" s="8">
        <f t="shared" si="0"/>
        <v>16416365.540000001</v>
      </c>
      <c r="G8" s="8">
        <f t="shared" si="0"/>
        <v>832250.19</v>
      </c>
      <c r="H8" s="8">
        <f t="shared" si="0"/>
        <v>0</v>
      </c>
    </row>
    <row r="9" spans="1:9" x14ac:dyDescent="0.3">
      <c r="A9" s="9" t="s">
        <v>11</v>
      </c>
      <c r="B9" s="10">
        <f>SUM(B10:B12)</f>
        <v>0</v>
      </c>
      <c r="C9" s="10">
        <f t="shared" ref="C9:H9" si="1">SUM(C10:C12)</f>
        <v>0</v>
      </c>
      <c r="D9" s="10">
        <f t="shared" si="1"/>
        <v>9604091.3599999994</v>
      </c>
      <c r="E9" s="10">
        <f t="shared" si="1"/>
        <v>9604091.3599999994</v>
      </c>
      <c r="F9" s="10">
        <f t="shared" si="1"/>
        <v>0</v>
      </c>
      <c r="G9" s="10">
        <f t="shared" si="1"/>
        <v>832250.19</v>
      </c>
      <c r="H9" s="10">
        <f t="shared" si="1"/>
        <v>0</v>
      </c>
    </row>
    <row r="10" spans="1:9" x14ac:dyDescent="0.3">
      <c r="A10" s="11" t="s">
        <v>12</v>
      </c>
      <c r="B10" s="10">
        <v>0</v>
      </c>
      <c r="C10" s="10">
        <v>0</v>
      </c>
      <c r="D10" s="12">
        <v>9604091.3599999994</v>
      </c>
      <c r="E10" s="12">
        <v>9604091.3599999994</v>
      </c>
      <c r="F10" s="12">
        <f>E10-D10</f>
        <v>0</v>
      </c>
      <c r="G10" s="12">
        <f>631434.19+200816</f>
        <v>832250.19</v>
      </c>
      <c r="H10" s="10">
        <v>0</v>
      </c>
    </row>
    <row r="11" spans="1:9" x14ac:dyDescent="0.3">
      <c r="A11" s="11" t="s">
        <v>13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9" x14ac:dyDescent="0.3">
      <c r="A12" s="11" t="s">
        <v>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9" x14ac:dyDescent="0.3">
      <c r="A13" s="9" t="s">
        <v>15</v>
      </c>
      <c r="B13" s="10">
        <f>SUM(B14:B16)</f>
        <v>16020456.9</v>
      </c>
      <c r="C13" s="10">
        <f t="shared" ref="C13:H13" si="2">SUM(C14:C16)</f>
        <v>10000000</v>
      </c>
      <c r="D13" s="10">
        <f t="shared" si="2"/>
        <v>0</v>
      </c>
      <c r="E13" s="10">
        <f t="shared" si="2"/>
        <v>-9604091.3599999994</v>
      </c>
      <c r="F13" s="10">
        <f t="shared" si="2"/>
        <v>16416365.540000001</v>
      </c>
      <c r="G13" s="10">
        <f t="shared" si="2"/>
        <v>0</v>
      </c>
      <c r="H13" s="10">
        <f t="shared" si="2"/>
        <v>0</v>
      </c>
    </row>
    <row r="14" spans="1:9" x14ac:dyDescent="0.3">
      <c r="A14" s="11" t="s">
        <v>16</v>
      </c>
      <c r="B14" s="12">
        <v>16020456.9</v>
      </c>
      <c r="C14" s="10">
        <v>10000000</v>
      </c>
      <c r="D14" s="10">
        <v>0</v>
      </c>
      <c r="E14" s="12">
        <v>-9604091.3599999994</v>
      </c>
      <c r="F14" s="12">
        <f>B14+E14+C14</f>
        <v>16416365.540000001</v>
      </c>
      <c r="G14" s="10">
        <v>0</v>
      </c>
      <c r="H14" s="10">
        <v>0</v>
      </c>
    </row>
    <row r="15" spans="1:9" x14ac:dyDescent="0.3">
      <c r="A15" s="11" t="s">
        <v>17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9" x14ac:dyDescent="0.3">
      <c r="A16" s="11" t="s">
        <v>18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8" x14ac:dyDescent="0.3">
      <c r="A17" s="13"/>
      <c r="B17" s="6"/>
      <c r="C17" s="6"/>
      <c r="D17" s="6"/>
      <c r="E17" s="6"/>
      <c r="F17" s="6"/>
      <c r="G17" s="6"/>
      <c r="H17" s="6"/>
    </row>
    <row r="18" spans="1:8" x14ac:dyDescent="0.3">
      <c r="A18" s="7" t="s">
        <v>19</v>
      </c>
      <c r="B18" s="14">
        <v>12052635.300000001</v>
      </c>
      <c r="C18" s="15"/>
      <c r="D18" s="15"/>
      <c r="E18" s="15"/>
      <c r="F18" s="14">
        <f>15317382.83-7.75</f>
        <v>15317375.08</v>
      </c>
      <c r="G18" s="15"/>
      <c r="H18" s="15"/>
    </row>
    <row r="19" spans="1:8" x14ac:dyDescent="0.3">
      <c r="A19" s="13"/>
      <c r="B19" s="6"/>
      <c r="C19" s="6"/>
      <c r="D19" s="6"/>
      <c r="E19" s="6"/>
      <c r="F19" s="6"/>
      <c r="G19" s="6"/>
      <c r="H19" s="6"/>
    </row>
    <row r="20" spans="1:8" x14ac:dyDescent="0.3">
      <c r="A20" s="7" t="s">
        <v>20</v>
      </c>
      <c r="B20" s="8">
        <f>B8+B18</f>
        <v>28073092.200000003</v>
      </c>
      <c r="C20" s="8">
        <f t="shared" ref="C20:H20" si="3">C8+C18</f>
        <v>10000000</v>
      </c>
      <c r="D20" s="8">
        <f t="shared" si="3"/>
        <v>9604091.3599999994</v>
      </c>
      <c r="E20" s="8">
        <f t="shared" si="3"/>
        <v>0</v>
      </c>
      <c r="F20" s="8">
        <f t="shared" si="3"/>
        <v>31733740.620000001</v>
      </c>
      <c r="G20" s="8">
        <f t="shared" si="3"/>
        <v>832250.19</v>
      </c>
      <c r="H20" s="8">
        <f t="shared" si="3"/>
        <v>0</v>
      </c>
    </row>
    <row r="21" spans="1:8" x14ac:dyDescent="0.3">
      <c r="A21" s="13"/>
      <c r="B21" s="13"/>
      <c r="C21" s="13"/>
      <c r="D21" s="13"/>
      <c r="E21" s="13"/>
      <c r="F21" s="13"/>
      <c r="G21" s="13"/>
      <c r="H21" s="13"/>
    </row>
    <row r="22" spans="1:8" ht="16.2" x14ac:dyDescent="0.3">
      <c r="A22" s="7" t="s">
        <v>21</v>
      </c>
      <c r="B22" s="8">
        <f>SUM(B23:DEUDA_CONT_FIN_01)</f>
        <v>0</v>
      </c>
      <c r="C22" s="8">
        <f>SUM(C23:DEUDA_CONT_FIN_02)</f>
        <v>0</v>
      </c>
      <c r="D22" s="8">
        <f>SUM(D23:DEUDA_CONT_FIN_03)</f>
        <v>0</v>
      </c>
      <c r="E22" s="8">
        <f>SUM(E23:DEUDA_CONT_FIN_04)</f>
        <v>0</v>
      </c>
      <c r="F22" s="8">
        <f>SUM(F23:DEUDA_CONT_FIN_05)</f>
        <v>0</v>
      </c>
      <c r="G22" s="8">
        <f>SUM(G23:DEUDA_CONT_FIN_06)</f>
        <v>0</v>
      </c>
      <c r="H22" s="8">
        <f>SUM(H23:DEUDA_CONT_FIN_07)</f>
        <v>0</v>
      </c>
    </row>
    <row r="23" spans="1:8" s="17" customFormat="1" x14ac:dyDescent="0.3">
      <c r="A23" s="16" t="s">
        <v>22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s="17" customFormat="1" x14ac:dyDescent="0.3">
      <c r="A24" s="16" t="s">
        <v>23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s="17" customFormat="1" x14ac:dyDescent="0.3">
      <c r="A25" s="16" t="s">
        <v>24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x14ac:dyDescent="0.3">
      <c r="A26" s="18" t="s">
        <v>25</v>
      </c>
      <c r="B26" s="13"/>
      <c r="C26" s="13"/>
      <c r="D26" s="13"/>
      <c r="E26" s="13"/>
      <c r="F26" s="13"/>
      <c r="G26" s="13"/>
      <c r="H26" s="13"/>
    </row>
    <row r="27" spans="1:8" ht="16.2" x14ac:dyDescent="0.3">
      <c r="A27" s="7" t="s">
        <v>26</v>
      </c>
      <c r="B27" s="8">
        <f>SUM(B28:VALOR_INS_BCC_FIN_01)</f>
        <v>0</v>
      </c>
      <c r="C27" s="8">
        <f>SUM(C28:VALOR_INS_BCC_FIN_02)</f>
        <v>0</v>
      </c>
      <c r="D27" s="8">
        <f>SUM(D28:VALOR_INS_BCC_FIN_03)</f>
        <v>0</v>
      </c>
      <c r="E27" s="8">
        <f>SUM(E28:VALOR_INS_BCC_FIN_04)</f>
        <v>0</v>
      </c>
      <c r="F27" s="8">
        <f>SUM(F28:VALOR_INS_BCC_FIN_05)</f>
        <v>0</v>
      </c>
      <c r="G27" s="8">
        <f>SUM(G28:VALOR_INS_BCC_FIN_06)</f>
        <v>0</v>
      </c>
      <c r="H27" s="8">
        <f>SUM(H28:VALOR_INS_BCC_FIN_07)</f>
        <v>0</v>
      </c>
    </row>
    <row r="28" spans="1:8" s="17" customFormat="1" x14ac:dyDescent="0.3">
      <c r="A28" s="16" t="s">
        <v>27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s="17" customFormat="1" x14ac:dyDescent="0.3">
      <c r="A29" s="16" t="s">
        <v>28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s="17" customFormat="1" x14ac:dyDescent="0.3">
      <c r="A30" s="16" t="s">
        <v>29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x14ac:dyDescent="0.3">
      <c r="A31" s="19" t="s">
        <v>25</v>
      </c>
      <c r="B31" s="20"/>
      <c r="C31" s="20"/>
      <c r="D31" s="20"/>
      <c r="E31" s="20"/>
      <c r="F31" s="20"/>
      <c r="G31" s="20"/>
      <c r="H31" s="20"/>
    </row>
    <row r="32" spans="1:8" ht="17.25" customHeight="1" x14ac:dyDescent="0.3">
      <c r="A32" s="1"/>
    </row>
    <row r="33" spans="1:8" ht="12" customHeight="1" x14ac:dyDescent="0.3">
      <c r="A33" s="22" t="s">
        <v>30</v>
      </c>
      <c r="B33" s="22"/>
      <c r="C33" s="22"/>
      <c r="D33" s="22"/>
      <c r="E33" s="22"/>
      <c r="F33" s="22"/>
      <c r="G33" s="22"/>
      <c r="H33" s="22"/>
    </row>
    <row r="34" spans="1:8" ht="12" customHeight="1" x14ac:dyDescent="0.3">
      <c r="A34" s="22"/>
      <c r="B34" s="22"/>
      <c r="C34" s="22"/>
      <c r="D34" s="22"/>
      <c r="E34" s="22"/>
      <c r="F34" s="22"/>
      <c r="G34" s="22"/>
      <c r="H34" s="22"/>
    </row>
    <row r="35" spans="1:8" ht="12" customHeight="1" x14ac:dyDescent="0.3">
      <c r="A35" s="22"/>
      <c r="B35" s="22"/>
      <c r="C35" s="22"/>
      <c r="D35" s="22"/>
      <c r="E35" s="22"/>
      <c r="F35" s="22"/>
      <c r="G35" s="22"/>
      <c r="H35" s="22"/>
    </row>
    <row r="36" spans="1:8" ht="12" customHeight="1" x14ac:dyDescent="0.3">
      <c r="A36" s="22"/>
      <c r="B36" s="22"/>
      <c r="C36" s="22"/>
      <c r="D36" s="22"/>
      <c r="E36" s="22"/>
      <c r="F36" s="22"/>
      <c r="G36" s="22"/>
      <c r="H36" s="22"/>
    </row>
    <row r="37" spans="1:8" ht="12" customHeight="1" x14ac:dyDescent="0.3">
      <c r="A37" s="22"/>
      <c r="B37" s="22"/>
      <c r="C37" s="22"/>
      <c r="D37" s="22"/>
      <c r="E37" s="22"/>
      <c r="F37" s="22"/>
      <c r="G37" s="22"/>
      <c r="H37" s="22"/>
    </row>
    <row r="38" spans="1:8" x14ac:dyDescent="0.3">
      <c r="A38" s="1"/>
    </row>
    <row r="39" spans="1:8" ht="28.8" x14ac:dyDescent="0.3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3">
      <c r="A40" s="13"/>
      <c r="B40" s="6"/>
      <c r="C40" s="6"/>
      <c r="D40" s="6"/>
      <c r="E40" s="6"/>
      <c r="F40" s="6"/>
    </row>
    <row r="41" spans="1:8" x14ac:dyDescent="0.3">
      <c r="A41" s="7" t="s">
        <v>37</v>
      </c>
      <c r="B41" s="8">
        <f>SUM(B42:OB_CORTO_PLAZO_FIN_01)</f>
        <v>3</v>
      </c>
      <c r="C41" s="8">
        <f>SUM(C42:OB_CORTO_PLAZO_FIN_02)</f>
        <v>3</v>
      </c>
      <c r="D41" s="8">
        <f>SUM(D42:OB_CORTO_PLAZO_FIN_03)</f>
        <v>3</v>
      </c>
      <c r="E41" s="8">
        <f>SUM(E42:OB_CORTO_PLAZO_FIN_04)</f>
        <v>3</v>
      </c>
      <c r="F41" s="8">
        <f>SUM(F42:OB_CORTO_PLAZO_FIN_05)</f>
        <v>3</v>
      </c>
    </row>
    <row r="42" spans="1:8" s="17" customFormat="1" x14ac:dyDescent="0.3">
      <c r="A42" s="16" t="s">
        <v>38</v>
      </c>
      <c r="B42" s="10">
        <v>1</v>
      </c>
      <c r="C42" s="10">
        <v>1</v>
      </c>
      <c r="D42" s="10">
        <v>1</v>
      </c>
      <c r="E42" s="10">
        <v>1</v>
      </c>
      <c r="F42" s="10">
        <v>1</v>
      </c>
    </row>
    <row r="43" spans="1:8" s="17" customFormat="1" x14ac:dyDescent="0.3">
      <c r="A43" s="16" t="s">
        <v>39</v>
      </c>
      <c r="B43" s="10">
        <v>1</v>
      </c>
      <c r="C43" s="10">
        <v>1</v>
      </c>
      <c r="D43" s="10">
        <v>1</v>
      </c>
      <c r="E43" s="10">
        <v>1</v>
      </c>
      <c r="F43" s="10">
        <v>1</v>
      </c>
    </row>
    <row r="44" spans="1:8" s="17" customFormat="1" x14ac:dyDescent="0.3">
      <c r="A44" s="16" t="s">
        <v>40</v>
      </c>
      <c r="B44" s="10">
        <v>1</v>
      </c>
      <c r="C44" s="10">
        <v>1</v>
      </c>
      <c r="D44" s="10">
        <v>1</v>
      </c>
      <c r="E44" s="10">
        <v>1</v>
      </c>
      <c r="F44" s="10">
        <v>1</v>
      </c>
    </row>
    <row r="45" spans="1:8" x14ac:dyDescent="0.3">
      <c r="A45" s="21" t="s">
        <v>25</v>
      </c>
      <c r="B45" s="20"/>
      <c r="C45" s="20"/>
      <c r="D45" s="20"/>
      <c r="E45" s="20"/>
      <c r="F45" s="20"/>
    </row>
    <row r="47" spans="1:8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BC8C3F2E-35D3-4AC3-942B-EDACFB6C0A96}">
      <formula1>-1.79769313486231E+100</formula1>
      <formula2>1.79769313486231E+100</formula2>
    </dataValidation>
    <dataValidation allowBlank="1" showInputMessage="1" showErrorMessage="1" prompt="Saldo al 31 de diciembre de 20XN-1 (d)" sqref="B6" xr:uid="{D657052B-D1B0-42B2-BAA0-96110364C52F}"/>
  </dataValidations>
  <pageMargins left="0.7" right="0.7" top="0.75" bottom="0.75" header="0.3" footer="0.3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compu 1</cp:lastModifiedBy>
  <dcterms:created xsi:type="dcterms:W3CDTF">2023-02-01T14:16:23Z</dcterms:created>
  <dcterms:modified xsi:type="dcterms:W3CDTF">2023-02-01T18:08:01Z</dcterms:modified>
</cp:coreProperties>
</file>